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й квартал" sheetId="2" r:id="rId1"/>
    <sheet name="2-й квартал " sheetId="11" r:id="rId2"/>
    <sheet name="Лист3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E36" i="11"/>
  <c r="D17"/>
  <c r="E48"/>
  <c r="F48" s="1"/>
  <c r="D47"/>
  <c r="D45"/>
  <c r="D43"/>
  <c r="E40"/>
  <c r="F40" s="1"/>
  <c r="D39"/>
  <c r="F36"/>
  <c r="D33"/>
  <c r="D30"/>
  <c r="D29"/>
  <c r="D28"/>
  <c r="D26"/>
  <c r="D25"/>
  <c r="D24"/>
  <c r="D23"/>
  <c r="D22"/>
  <c r="D20"/>
  <c r="D15"/>
  <c r="D14"/>
  <c r="D12"/>
  <c r="D11"/>
  <c r="D8"/>
  <c r="D7"/>
  <c r="F40" i="2"/>
  <c r="F36"/>
  <c r="E36"/>
  <c r="D24" l="1"/>
  <c r="E48"/>
  <c r="F48" s="1"/>
  <c r="E40"/>
  <c r="D39"/>
  <c r="D47"/>
  <c r="D45"/>
  <c r="D43"/>
  <c r="D33"/>
  <c r="D30"/>
  <c r="D29"/>
  <c r="D28"/>
  <c r="D26"/>
  <c r="D25"/>
  <c r="D23"/>
  <c r="D22"/>
  <c r="D20"/>
  <c r="D15"/>
  <c r="D14"/>
  <c r="D8"/>
  <c r="D7"/>
  <c r="D12"/>
  <c r="D11"/>
</calcChain>
</file>

<file path=xl/sharedStrings.xml><?xml version="1.0" encoding="utf-8"?>
<sst xmlns="http://schemas.openxmlformats.org/spreadsheetml/2006/main" count="108" uniqueCount="52">
  <si>
    <t>Показатели</t>
  </si>
  <si>
    <t xml:space="preserve">Достижение плановых показателей </t>
  </si>
  <si>
    <t>Балл</t>
  </si>
  <si>
    <t>Средний балл по учреждению</t>
  </si>
  <si>
    <t>план</t>
  </si>
  <si>
    <t>факт</t>
  </si>
  <si>
    <t>Значение выполнения показателей качества, объема муниципальных услуг (работ),%</t>
  </si>
  <si>
    <t>4=3/2*100</t>
  </si>
  <si>
    <t>Администрация Златоустовского городского округа</t>
  </si>
  <si>
    <t>Обеспечение доступа к архивным документам (копиям) и справочно-поисковым средствам к ним в читальном зале архива</t>
  </si>
  <si>
    <t>Количество посещений читального зала</t>
  </si>
  <si>
    <t>Количество архивных документов, выданных пользователям</t>
  </si>
  <si>
    <t>Количество исполненных  тематических запросов</t>
  </si>
  <si>
    <t>Количество исполненных социально-правовых  запросов</t>
  </si>
  <si>
    <t>Количество исполненных запросов, направленных в иностранные государства</t>
  </si>
  <si>
    <t>Обеспечение сохранности и учет архивных документов</t>
  </si>
  <si>
    <t>Количество архивных документов, подвергнутых проверке наличия и состояния дел, ед.</t>
  </si>
  <si>
    <t>Количество едениц хранения, заголовки которых внесены в програмный комплекс "Архивный фонд" и электронные описи и каталоги</t>
  </si>
  <si>
    <t>Комплектование архивными документами</t>
  </si>
  <si>
    <t>Количество принятых документов постоянного хранения на бумажной основе (управленческой документации, научно-технической документации, документов личного происхождения)</t>
  </si>
  <si>
    <t>Количество принятых документов на специальных носителях ( фото, фоно, видео)</t>
  </si>
  <si>
    <t>Количество принятых документов по личному составу</t>
  </si>
  <si>
    <t>Количество управленческих документов, научно-технической документации, документов личного происхождения, отобранных в состав Архивного фонда РФ</t>
  </si>
  <si>
    <t>Количество документов на специальных носителях (фото, фоно, видео), отобранных в состав Архивного фонда Российской Федерации</t>
  </si>
  <si>
    <t>Количество согласованных номенклатур дел организаций - источников комплектования архива.</t>
  </si>
  <si>
    <t>Реализация информационных мероприятий, публикаторских и выставочных проектов на основе архивных документов</t>
  </si>
  <si>
    <t>Количество участников информационных мероприятий</t>
  </si>
  <si>
    <t>Размещение справочно-поисковых средств к архивным документам в сети Интернет, организация удаленного доступа к ним</t>
  </si>
  <si>
    <t>Количество посещений интернет-сайта</t>
  </si>
  <si>
    <t>ИТОГО по оказанию муниципальных услуг (работ) МБУ "Архив ЗГО":</t>
  </si>
  <si>
    <t>Требуемые результаты достигнуты не в полной мере (оценка выполнения муниципального задания возможна после завершения финансового года)</t>
  </si>
  <si>
    <t>Оказание туристско-информационных услуг</t>
  </si>
  <si>
    <t>Количество посещений</t>
  </si>
  <si>
    <t>ИТОГО по оказанию муниципальной услуги МАУ "ЦРТ ЗГО":</t>
  </si>
  <si>
    <t>Количество упорядоченных документов по личному составу</t>
  </si>
  <si>
    <t>ИТОГО по оказанию муниципальных услуг МБУ "Капитальное строительство":</t>
  </si>
  <si>
    <t>Организация строительства, реконструкции, капитального ремонта объектов капитального строительства и сооружений с ведением работ по строительному контролю</t>
  </si>
  <si>
    <t>Количество объектов</t>
  </si>
  <si>
    <t>Требуемые результаты не достигнуты (оценка выполнения муниципального задания возможна после завершения финансового года)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</si>
  <si>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1-й квартал 2025 года</t>
  </si>
  <si>
    <t>Предоставление архивных справок, архивных выписок, информационных писем, связанных с реализацией законных прав  свобод граждан и исполнением государственными органами и органами местного самоуправления своих полномочий</t>
  </si>
  <si>
    <t>Количество особо ценных документов, на которые создан страховой фонд</t>
  </si>
  <si>
    <t>Количество отреставрированных архивных документов</t>
  </si>
  <si>
    <t>Количество документов, прошедших физико-химическую и техническую обработку</t>
  </si>
  <si>
    <t>Количество проведенных лекций, экскурсий, школьных уроков и других тнформационных мероприятий</t>
  </si>
  <si>
    <t>Количество подготовленных выставок, документов; статей и публикаций; радио и телепередач</t>
  </si>
  <si>
    <t>Количество изданий (сборников документов), в т.ч. в  электронном виде</t>
  </si>
  <si>
    <t>Количество записей в информационно-поисковых системах, размещенных на интернет-сайте</t>
  </si>
  <si>
    <t>Количество посещений автоматизированной информационно-оисковой системы "АИС-Архив"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</si>
  <si>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1-е полугодие 2025 года</t>
  </si>
  <si>
    <t>Количество архивных документов, подвергнутых проверке наличия и состояния дел</t>
  </si>
  <si>
    <t>Требуемые результаты достигнуты не достигнуты (оценка выполнения муниципального задания возможна после завершения финансового года)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</si>
</sst>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E47" sqref="E47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44" t="s">
        <v>39</v>
      </c>
      <c r="B1" s="45"/>
      <c r="C1" s="45"/>
      <c r="D1" s="45"/>
      <c r="E1" s="45"/>
      <c r="F1" s="46"/>
    </row>
    <row r="2" spans="1:6">
      <c r="A2" s="47" t="s">
        <v>0</v>
      </c>
      <c r="B2" s="49" t="s">
        <v>1</v>
      </c>
      <c r="C2" s="50"/>
      <c r="D2" s="51"/>
      <c r="E2" s="52" t="s">
        <v>2</v>
      </c>
      <c r="F2" s="40" t="s">
        <v>3</v>
      </c>
    </row>
    <row r="3" spans="1:6" ht="122.25" customHeight="1">
      <c r="A3" s="48"/>
      <c r="B3" s="19" t="s">
        <v>4</v>
      </c>
      <c r="C3" s="19" t="s">
        <v>5</v>
      </c>
      <c r="D3" s="17" t="s">
        <v>6</v>
      </c>
      <c r="E3" s="52"/>
      <c r="F3" s="40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41" t="s">
        <v>8</v>
      </c>
      <c r="B5" s="41"/>
      <c r="C5" s="41"/>
      <c r="D5" s="41"/>
      <c r="E5" s="41"/>
      <c r="F5" s="41"/>
    </row>
    <row r="6" spans="1:6" ht="32.25" customHeight="1">
      <c r="A6" s="40" t="s">
        <v>40</v>
      </c>
      <c r="B6" s="43"/>
      <c r="C6" s="43"/>
      <c r="D6" s="43"/>
      <c r="E6" s="43"/>
      <c r="F6" s="43"/>
    </row>
    <row r="7" spans="1:6" ht="21.75" customHeight="1">
      <c r="A7" s="20" t="s">
        <v>12</v>
      </c>
      <c r="B7" s="2">
        <v>96</v>
      </c>
      <c r="C7" s="2">
        <v>21</v>
      </c>
      <c r="D7" s="4">
        <f>C7/B7*100</f>
        <v>21.875</v>
      </c>
      <c r="E7" s="17">
        <v>2</v>
      </c>
      <c r="F7" s="2"/>
    </row>
    <row r="8" spans="1:6">
      <c r="A8" s="20" t="s">
        <v>13</v>
      </c>
      <c r="B8" s="2">
        <v>4951</v>
      </c>
      <c r="C8" s="2">
        <v>1524</v>
      </c>
      <c r="D8" s="4">
        <f>C8/B8*100</f>
        <v>30.781660270652395</v>
      </c>
      <c r="E8" s="17">
        <v>4</v>
      </c>
      <c r="F8" s="2"/>
    </row>
    <row r="9" spans="1:6" ht="21.75" customHeight="1">
      <c r="A9" s="20" t="s">
        <v>14</v>
      </c>
      <c r="B9" s="2">
        <v>10</v>
      </c>
      <c r="C9" s="2">
        <v>0</v>
      </c>
      <c r="D9" s="4">
        <v>0</v>
      </c>
      <c r="E9" s="17">
        <v>2</v>
      </c>
      <c r="F9" s="2"/>
    </row>
    <row r="10" spans="1:6">
      <c r="A10" s="42" t="s">
        <v>9</v>
      </c>
      <c r="B10" s="42"/>
      <c r="C10" s="42"/>
      <c r="D10" s="42"/>
      <c r="E10" s="42"/>
      <c r="F10" s="42"/>
    </row>
    <row r="11" spans="1:6" ht="14.25" customHeight="1">
      <c r="A11" s="20" t="s">
        <v>10</v>
      </c>
      <c r="B11" s="3">
        <v>310</v>
      </c>
      <c r="C11" s="3">
        <v>142</v>
      </c>
      <c r="D11" s="4">
        <f>C11/B11*100</f>
        <v>45.806451612903224</v>
      </c>
      <c r="E11" s="19">
        <v>6</v>
      </c>
      <c r="F11" s="3"/>
    </row>
    <row r="12" spans="1:6" ht="18" customHeight="1">
      <c r="A12" s="20" t="s">
        <v>11</v>
      </c>
      <c r="B12" s="3">
        <v>26055</v>
      </c>
      <c r="C12" s="3">
        <v>6757</v>
      </c>
      <c r="D12" s="4">
        <f>C12/B12*100</f>
        <v>25.933601995778162</v>
      </c>
      <c r="E12" s="19">
        <v>4</v>
      </c>
      <c r="F12" s="3"/>
    </row>
    <row r="13" spans="1:6" ht="20.25" customHeight="1">
      <c r="A13" s="40" t="s">
        <v>15</v>
      </c>
      <c r="B13" s="40"/>
      <c r="C13" s="40"/>
      <c r="D13" s="40"/>
      <c r="E13" s="40"/>
      <c r="F13" s="40"/>
    </row>
    <row r="14" spans="1:6">
      <c r="A14" s="20" t="s">
        <v>16</v>
      </c>
      <c r="B14" s="5">
        <v>24684</v>
      </c>
      <c r="C14" s="2">
        <v>6106</v>
      </c>
      <c r="D14" s="4">
        <f t="shared" ref="D14:D33" si="0">C14/B14*100</f>
        <v>24.736671528115377</v>
      </c>
      <c r="E14" s="17">
        <v>4</v>
      </c>
      <c r="F14" s="2"/>
    </row>
    <row r="15" spans="1:6" ht="36" customHeight="1">
      <c r="A15" s="20" t="s">
        <v>17</v>
      </c>
      <c r="B15" s="5">
        <v>20000</v>
      </c>
      <c r="C15" s="2">
        <v>5010</v>
      </c>
      <c r="D15" s="4">
        <f t="shared" si="0"/>
        <v>25.05</v>
      </c>
      <c r="E15" s="17">
        <v>4</v>
      </c>
      <c r="F15" s="2"/>
    </row>
    <row r="16" spans="1:6" ht="20.25" customHeight="1">
      <c r="A16" s="20" t="s">
        <v>41</v>
      </c>
      <c r="B16" s="5">
        <v>0</v>
      </c>
      <c r="C16" s="2">
        <v>0</v>
      </c>
      <c r="D16" s="4">
        <v>0</v>
      </c>
      <c r="E16" s="34">
        <v>2</v>
      </c>
      <c r="F16" s="2"/>
    </row>
    <row r="17" spans="1:6" ht="19.5" customHeight="1">
      <c r="A17" s="20" t="s">
        <v>42</v>
      </c>
      <c r="B17" s="5">
        <v>80</v>
      </c>
      <c r="C17" s="2">
        <v>20</v>
      </c>
      <c r="D17" s="4">
        <v>0</v>
      </c>
      <c r="E17" s="34">
        <v>2</v>
      </c>
      <c r="F17" s="2"/>
    </row>
    <row r="18" spans="1:6" ht="26.25" customHeight="1">
      <c r="A18" s="20" t="s">
        <v>43</v>
      </c>
      <c r="B18" s="5">
        <v>0</v>
      </c>
      <c r="C18" s="2">
        <v>0</v>
      </c>
      <c r="D18" s="4">
        <v>0</v>
      </c>
      <c r="E18" s="34">
        <v>2</v>
      </c>
      <c r="F18" s="2"/>
    </row>
    <row r="19" spans="1:6">
      <c r="A19" s="40" t="s">
        <v>18</v>
      </c>
      <c r="B19" s="40"/>
      <c r="C19" s="40"/>
      <c r="D19" s="40"/>
      <c r="E19" s="40"/>
      <c r="F19" s="40"/>
    </row>
    <row r="20" spans="1:6" ht="36" customHeight="1">
      <c r="A20" s="21" t="s">
        <v>19</v>
      </c>
      <c r="B20" s="6">
        <v>788</v>
      </c>
      <c r="C20" s="6">
        <v>179</v>
      </c>
      <c r="D20" s="4">
        <f t="shared" si="0"/>
        <v>22.715736040609137</v>
      </c>
      <c r="E20" s="7">
        <v>4</v>
      </c>
      <c r="F20" s="7"/>
    </row>
    <row r="21" spans="1:6">
      <c r="A21" s="21" t="s">
        <v>20</v>
      </c>
      <c r="B21" s="6">
        <v>10</v>
      </c>
      <c r="C21" s="6">
        <v>0</v>
      </c>
      <c r="D21" s="4">
        <v>0</v>
      </c>
      <c r="E21" s="7">
        <v>2</v>
      </c>
      <c r="F21" s="7"/>
    </row>
    <row r="22" spans="1:6">
      <c r="A22" s="21" t="s">
        <v>21</v>
      </c>
      <c r="B22" s="6">
        <v>4028</v>
      </c>
      <c r="C22" s="6">
        <v>1625</v>
      </c>
      <c r="D22" s="4">
        <f t="shared" si="0"/>
        <v>40.342601787487588</v>
      </c>
      <c r="E22" s="7">
        <v>6</v>
      </c>
      <c r="F22" s="7"/>
    </row>
    <row r="23" spans="1:6" ht="30.75" customHeight="1">
      <c r="A23" s="21" t="s">
        <v>22</v>
      </c>
      <c r="B23" s="6">
        <v>652</v>
      </c>
      <c r="C23" s="6">
        <v>143</v>
      </c>
      <c r="D23" s="4">
        <f t="shared" si="0"/>
        <v>21.932515337423315</v>
      </c>
      <c r="E23" s="7">
        <v>4</v>
      </c>
      <c r="F23" s="7"/>
    </row>
    <row r="24" spans="1:6" ht="33" customHeight="1">
      <c r="A24" s="21" t="s">
        <v>23</v>
      </c>
      <c r="B24" s="6">
        <v>10</v>
      </c>
      <c r="C24" s="6">
        <v>0</v>
      </c>
      <c r="D24" s="4">
        <f t="shared" si="0"/>
        <v>0</v>
      </c>
      <c r="E24" s="7">
        <v>2</v>
      </c>
      <c r="F24" s="7"/>
    </row>
    <row r="25" spans="1:6">
      <c r="A25" s="21" t="s">
        <v>34</v>
      </c>
      <c r="B25" s="6">
        <v>1912</v>
      </c>
      <c r="C25" s="6">
        <v>322</v>
      </c>
      <c r="D25" s="4">
        <f t="shared" si="0"/>
        <v>16.84100418410042</v>
      </c>
      <c r="E25" s="7">
        <v>2</v>
      </c>
      <c r="F25" s="7"/>
    </row>
    <row r="26" spans="1:6" ht="30">
      <c r="A26" s="21" t="s">
        <v>24</v>
      </c>
      <c r="B26" s="6">
        <v>1</v>
      </c>
      <c r="C26" s="6">
        <v>0</v>
      </c>
      <c r="D26" s="4">
        <f t="shared" si="0"/>
        <v>0</v>
      </c>
      <c r="E26" s="7">
        <v>2</v>
      </c>
      <c r="F26" s="7"/>
    </row>
    <row r="27" spans="1:6" ht="22.5" customHeight="1">
      <c r="A27" s="40" t="s">
        <v>25</v>
      </c>
      <c r="B27" s="40"/>
      <c r="C27" s="40"/>
      <c r="D27" s="40"/>
      <c r="E27" s="40"/>
      <c r="F27" s="40"/>
    </row>
    <row r="28" spans="1:6" ht="30">
      <c r="A28" s="21" t="s">
        <v>45</v>
      </c>
      <c r="B28" s="6">
        <v>3</v>
      </c>
      <c r="C28" s="6">
        <v>1</v>
      </c>
      <c r="D28" s="4">
        <f t="shared" si="0"/>
        <v>33.333333333333329</v>
      </c>
      <c r="E28" s="7">
        <v>4</v>
      </c>
      <c r="F28" s="7"/>
    </row>
    <row r="29" spans="1:6" ht="30">
      <c r="A29" s="21" t="s">
        <v>44</v>
      </c>
      <c r="B29" s="6">
        <v>10</v>
      </c>
      <c r="C29" s="6">
        <v>4</v>
      </c>
      <c r="D29" s="4">
        <f t="shared" si="0"/>
        <v>40</v>
      </c>
      <c r="E29" s="7">
        <v>4</v>
      </c>
      <c r="F29" s="7"/>
    </row>
    <row r="30" spans="1:6">
      <c r="A30" s="21" t="s">
        <v>26</v>
      </c>
      <c r="B30" s="6">
        <v>120</v>
      </c>
      <c r="C30" s="6">
        <v>68</v>
      </c>
      <c r="D30" s="4">
        <f t="shared" si="0"/>
        <v>56.666666666666664</v>
      </c>
      <c r="E30" s="7">
        <v>6</v>
      </c>
      <c r="F30" s="7"/>
    </row>
    <row r="31" spans="1:6">
      <c r="A31" s="21" t="s">
        <v>46</v>
      </c>
      <c r="B31" s="6">
        <v>0</v>
      </c>
      <c r="C31" s="6">
        <v>0</v>
      </c>
      <c r="D31" s="4">
        <v>0</v>
      </c>
      <c r="E31" s="7">
        <v>2</v>
      </c>
      <c r="F31" s="7"/>
    </row>
    <row r="32" spans="1:6" ht="18.75" customHeight="1">
      <c r="A32" s="40" t="s">
        <v>27</v>
      </c>
      <c r="B32" s="40"/>
      <c r="C32" s="40"/>
      <c r="D32" s="40"/>
      <c r="E32" s="40"/>
      <c r="F32" s="40"/>
    </row>
    <row r="33" spans="1:6">
      <c r="A33" s="21" t="s">
        <v>28</v>
      </c>
      <c r="B33" s="6">
        <v>600</v>
      </c>
      <c r="C33" s="6">
        <v>164</v>
      </c>
      <c r="D33" s="4">
        <f t="shared" si="0"/>
        <v>27.333333333333332</v>
      </c>
      <c r="E33" s="7">
        <v>4</v>
      </c>
      <c r="F33" s="7"/>
    </row>
    <row r="34" spans="1:6" ht="30">
      <c r="A34" s="21" t="s">
        <v>47</v>
      </c>
      <c r="B34" s="6">
        <v>0</v>
      </c>
      <c r="C34" s="6">
        <v>0</v>
      </c>
      <c r="D34" s="15">
        <v>0</v>
      </c>
      <c r="E34" s="7">
        <v>2</v>
      </c>
      <c r="F34" s="7"/>
    </row>
    <row r="35" spans="1:6" ht="30">
      <c r="A35" s="21" t="s">
        <v>48</v>
      </c>
      <c r="B35" s="6">
        <v>0</v>
      </c>
      <c r="C35" s="6">
        <v>0</v>
      </c>
      <c r="D35" s="15">
        <v>0</v>
      </c>
      <c r="E35" s="7">
        <v>2</v>
      </c>
      <c r="F35" s="7"/>
    </row>
    <row r="36" spans="1:6">
      <c r="A36" s="22" t="s">
        <v>29</v>
      </c>
      <c r="B36" s="8"/>
      <c r="C36" s="8"/>
      <c r="D36" s="9"/>
      <c r="E36" s="10">
        <f>E33+E30+E29+E28+E26+E25+E24+E23+E22+E21+E20+E15+E14+E9+E8+E7+E12+E11+E16+E17+E18+E34+E35</f>
        <v>76</v>
      </c>
      <c r="F36" s="10">
        <f>E36/24</f>
        <v>3.1666666666666665</v>
      </c>
    </row>
    <row r="37" spans="1:6" ht="27.75" customHeight="1">
      <c r="A37" s="53" t="s">
        <v>38</v>
      </c>
      <c r="B37" s="54"/>
      <c r="C37" s="54"/>
      <c r="D37" s="54"/>
      <c r="E37" s="54"/>
      <c r="F37" s="55"/>
    </row>
    <row r="38" spans="1:6" ht="30.75" customHeight="1">
      <c r="A38" s="49" t="s">
        <v>36</v>
      </c>
      <c r="B38" s="50"/>
      <c r="C38" s="50"/>
      <c r="D38" s="50"/>
      <c r="E38" s="50"/>
      <c r="F38" s="51"/>
    </row>
    <row r="39" spans="1:6">
      <c r="A39" s="21" t="s">
        <v>37</v>
      </c>
      <c r="B39" s="27">
        <v>5</v>
      </c>
      <c r="C39" s="27">
        <v>1</v>
      </c>
      <c r="D39" s="4">
        <f>C39/B39*100</f>
        <v>20</v>
      </c>
      <c r="E39" s="26">
        <v>2</v>
      </c>
      <c r="F39" s="26"/>
    </row>
    <row r="40" spans="1:6" ht="21.75" customHeight="1">
      <c r="A40" s="22" t="s">
        <v>35</v>
      </c>
      <c r="B40" s="12"/>
      <c r="C40" s="12"/>
      <c r="D40" s="13"/>
      <c r="E40" s="13">
        <f>E39</f>
        <v>2</v>
      </c>
      <c r="F40" s="13">
        <f>E40</f>
        <v>2</v>
      </c>
    </row>
    <row r="41" spans="1:6" ht="28.5" customHeight="1">
      <c r="A41" s="57" t="s">
        <v>30</v>
      </c>
      <c r="B41" s="57"/>
      <c r="C41" s="57"/>
      <c r="D41" s="57"/>
      <c r="E41" s="57"/>
      <c r="F41" s="57"/>
    </row>
    <row r="42" spans="1:6">
      <c r="A42" s="42" t="s">
        <v>31</v>
      </c>
      <c r="B42" s="42"/>
      <c r="C42" s="42"/>
      <c r="D42" s="42"/>
      <c r="E42" s="42"/>
      <c r="F42" s="42"/>
    </row>
    <row r="43" spans="1:6">
      <c r="A43" s="21" t="s">
        <v>32</v>
      </c>
      <c r="B43" s="14">
        <v>450</v>
      </c>
      <c r="C43" s="14">
        <v>118</v>
      </c>
      <c r="D43" s="15">
        <f>C43/B43*100</f>
        <v>26.222222222222225</v>
      </c>
      <c r="E43" s="18">
        <v>4</v>
      </c>
      <c r="F43" s="14"/>
    </row>
    <row r="44" spans="1:6">
      <c r="A44" s="42" t="s">
        <v>31</v>
      </c>
      <c r="B44" s="42"/>
      <c r="C44" s="42"/>
      <c r="D44" s="42"/>
      <c r="E44" s="42"/>
      <c r="F44" s="42"/>
    </row>
    <row r="45" spans="1:6">
      <c r="A45" s="21" t="s">
        <v>32</v>
      </c>
      <c r="B45" s="14">
        <v>1000</v>
      </c>
      <c r="C45" s="14">
        <v>370</v>
      </c>
      <c r="D45" s="15">
        <f>C45/B45*100</f>
        <v>37</v>
      </c>
      <c r="E45" s="18">
        <v>4</v>
      </c>
      <c r="F45" s="14"/>
    </row>
    <row r="46" spans="1:6">
      <c r="A46" s="42" t="s">
        <v>31</v>
      </c>
      <c r="B46" s="42"/>
      <c r="C46" s="42"/>
      <c r="D46" s="42"/>
      <c r="E46" s="42"/>
      <c r="F46" s="42"/>
    </row>
    <row r="47" spans="1:6">
      <c r="A47" s="21" t="s">
        <v>32</v>
      </c>
      <c r="B47" s="14">
        <v>55000</v>
      </c>
      <c r="C47" s="14">
        <v>15038</v>
      </c>
      <c r="D47" s="15">
        <f>C47/B47*100</f>
        <v>27.341818181818184</v>
      </c>
      <c r="E47" s="18">
        <v>4</v>
      </c>
      <c r="F47" s="14"/>
    </row>
    <row r="48" spans="1:6" ht="17.25" customHeight="1">
      <c r="A48" s="23" t="s">
        <v>33</v>
      </c>
      <c r="B48" s="11"/>
      <c r="C48" s="11"/>
      <c r="D48" s="13"/>
      <c r="E48" s="13">
        <f>E43+E45+E47</f>
        <v>12</v>
      </c>
      <c r="F48" s="13">
        <f>E48/3</f>
        <v>4</v>
      </c>
    </row>
    <row r="49" spans="1:7" ht="21" customHeight="1">
      <c r="A49" s="53" t="s">
        <v>38</v>
      </c>
      <c r="B49" s="54"/>
      <c r="C49" s="54"/>
      <c r="D49" s="54"/>
      <c r="E49" s="54"/>
      <c r="F49" s="55"/>
    </row>
    <row r="51" spans="1:7">
      <c r="A51" s="24"/>
      <c r="B51" s="33"/>
      <c r="C51" s="33"/>
      <c r="D51" s="56"/>
      <c r="E51" s="56"/>
      <c r="F51" s="56"/>
      <c r="G51" s="29"/>
    </row>
    <row r="52" spans="1:7">
      <c r="A52" s="24"/>
      <c r="B52" s="33"/>
      <c r="C52" s="33"/>
      <c r="D52" s="33"/>
      <c r="E52" s="28"/>
      <c r="F52" s="28"/>
      <c r="G52" s="30"/>
    </row>
    <row r="53" spans="1:7">
      <c r="A53" s="25"/>
      <c r="B53" s="31"/>
      <c r="C53" s="31"/>
      <c r="D53" s="31"/>
      <c r="E53" s="31"/>
      <c r="F53" s="31"/>
      <c r="G53" s="29"/>
    </row>
    <row r="54" spans="1:7">
      <c r="A54" s="24"/>
      <c r="B54" s="33"/>
      <c r="C54" s="33"/>
      <c r="D54" s="56"/>
      <c r="E54" s="56"/>
      <c r="F54" s="56"/>
      <c r="G54" s="29"/>
    </row>
    <row r="55" spans="1:7">
      <c r="A55" s="24"/>
      <c r="B55" s="33"/>
      <c r="C55" s="33"/>
      <c r="D55" s="33"/>
      <c r="E55" s="28"/>
      <c r="F55" s="28"/>
      <c r="G55" s="32"/>
    </row>
  </sheetData>
  <mergeCells count="21">
    <mergeCell ref="A49:F49"/>
    <mergeCell ref="A38:F38"/>
    <mergeCell ref="D51:F51"/>
    <mergeCell ref="D54:F54"/>
    <mergeCell ref="A32:F32"/>
    <mergeCell ref="A37:F37"/>
    <mergeCell ref="A41:F41"/>
    <mergeCell ref="A42:F42"/>
    <mergeCell ref="A44:F44"/>
    <mergeCell ref="A46:F46"/>
    <mergeCell ref="A1:F1"/>
    <mergeCell ref="A2:A3"/>
    <mergeCell ref="B2:D2"/>
    <mergeCell ref="E2:E3"/>
    <mergeCell ref="F2:F3"/>
    <mergeCell ref="A27:F27"/>
    <mergeCell ref="A5:F5"/>
    <mergeCell ref="A10:F10"/>
    <mergeCell ref="A6:F6"/>
    <mergeCell ref="A13:F13"/>
    <mergeCell ref="A19:F19"/>
  </mergeCells>
  <pageMargins left="0.56999999999999995" right="0.19685039370078741" top="0.74803149606299213" bottom="0.19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5"/>
  <sheetViews>
    <sheetView tabSelected="1" topLeftCell="A29" workbookViewId="0">
      <selection activeCell="A49" sqref="A49:F49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44" t="s">
        <v>49</v>
      </c>
      <c r="B1" s="45"/>
      <c r="C1" s="45"/>
      <c r="D1" s="45"/>
      <c r="E1" s="45"/>
      <c r="F1" s="46"/>
    </row>
    <row r="2" spans="1:6">
      <c r="A2" s="47" t="s">
        <v>0</v>
      </c>
      <c r="B2" s="49" t="s">
        <v>1</v>
      </c>
      <c r="C2" s="50"/>
      <c r="D2" s="51"/>
      <c r="E2" s="52" t="s">
        <v>2</v>
      </c>
      <c r="F2" s="40" t="s">
        <v>3</v>
      </c>
    </row>
    <row r="3" spans="1:6" ht="122.25" customHeight="1">
      <c r="A3" s="48"/>
      <c r="B3" s="38" t="s">
        <v>4</v>
      </c>
      <c r="C3" s="38" t="s">
        <v>5</v>
      </c>
      <c r="D3" s="35" t="s">
        <v>6</v>
      </c>
      <c r="E3" s="52"/>
      <c r="F3" s="40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41" t="s">
        <v>8</v>
      </c>
      <c r="B5" s="41"/>
      <c r="C5" s="41"/>
      <c r="D5" s="41"/>
      <c r="E5" s="41"/>
      <c r="F5" s="41"/>
    </row>
    <row r="6" spans="1:6" ht="32.25" customHeight="1">
      <c r="A6" s="40" t="s">
        <v>40</v>
      </c>
      <c r="B6" s="43"/>
      <c r="C6" s="43"/>
      <c r="D6" s="43"/>
      <c r="E6" s="43"/>
      <c r="F6" s="43"/>
    </row>
    <row r="7" spans="1:6" ht="21.75" customHeight="1">
      <c r="A7" s="20" t="s">
        <v>12</v>
      </c>
      <c r="B7" s="2">
        <v>96</v>
      </c>
      <c r="C7" s="2">
        <v>38</v>
      </c>
      <c r="D7" s="4">
        <f>C7/B7*100</f>
        <v>39.583333333333329</v>
      </c>
      <c r="E7" s="35">
        <v>4</v>
      </c>
      <c r="F7" s="2"/>
    </row>
    <row r="8" spans="1:6">
      <c r="A8" s="20" t="s">
        <v>13</v>
      </c>
      <c r="B8" s="2">
        <v>4951</v>
      </c>
      <c r="C8" s="2">
        <v>2936</v>
      </c>
      <c r="D8" s="4">
        <f>C8/B8*100</f>
        <v>59.301151282569172</v>
      </c>
      <c r="E8" s="35">
        <v>6</v>
      </c>
      <c r="F8" s="2"/>
    </row>
    <row r="9" spans="1:6" ht="21.75" customHeight="1">
      <c r="A9" s="20" t="s">
        <v>14</v>
      </c>
      <c r="B9" s="2">
        <v>10</v>
      </c>
      <c r="C9" s="2">
        <v>0</v>
      </c>
      <c r="D9" s="4">
        <v>0</v>
      </c>
      <c r="E9" s="35">
        <v>2</v>
      </c>
      <c r="F9" s="2"/>
    </row>
    <row r="10" spans="1:6">
      <c r="A10" s="42" t="s">
        <v>9</v>
      </c>
      <c r="B10" s="42"/>
      <c r="C10" s="42"/>
      <c r="D10" s="42"/>
      <c r="E10" s="42"/>
      <c r="F10" s="42"/>
    </row>
    <row r="11" spans="1:6" ht="14.25" customHeight="1">
      <c r="A11" s="20" t="s">
        <v>10</v>
      </c>
      <c r="B11" s="3">
        <v>310</v>
      </c>
      <c r="C11" s="3">
        <v>265</v>
      </c>
      <c r="D11" s="4">
        <f>C11/B11*100</f>
        <v>85.483870967741936</v>
      </c>
      <c r="E11" s="38">
        <v>9</v>
      </c>
      <c r="F11" s="3"/>
    </row>
    <row r="12" spans="1:6" ht="18" customHeight="1">
      <c r="A12" s="20" t="s">
        <v>11</v>
      </c>
      <c r="B12" s="3">
        <v>26055</v>
      </c>
      <c r="C12" s="3">
        <v>11971</v>
      </c>
      <c r="D12" s="4">
        <f>C12/B12*100</f>
        <v>45.945116100556518</v>
      </c>
      <c r="E12" s="38">
        <v>6</v>
      </c>
      <c r="F12" s="3"/>
    </row>
    <row r="13" spans="1:6" ht="20.25" customHeight="1">
      <c r="A13" s="40" t="s">
        <v>15</v>
      </c>
      <c r="B13" s="40"/>
      <c r="C13" s="40"/>
      <c r="D13" s="40"/>
      <c r="E13" s="40"/>
      <c r="F13" s="40"/>
    </row>
    <row r="14" spans="1:6">
      <c r="A14" s="20" t="s">
        <v>50</v>
      </c>
      <c r="B14" s="5">
        <v>24684</v>
      </c>
      <c r="C14" s="2">
        <v>15209</v>
      </c>
      <c r="D14" s="4">
        <f t="shared" ref="D14:D33" si="0">C14/B14*100</f>
        <v>61.614811213741696</v>
      </c>
      <c r="E14" s="35">
        <v>8</v>
      </c>
      <c r="F14" s="2"/>
    </row>
    <row r="15" spans="1:6" ht="36" customHeight="1">
      <c r="A15" s="20" t="s">
        <v>17</v>
      </c>
      <c r="B15" s="5">
        <v>20000</v>
      </c>
      <c r="C15" s="2">
        <v>10204</v>
      </c>
      <c r="D15" s="4">
        <f t="shared" si="0"/>
        <v>51.019999999999996</v>
      </c>
      <c r="E15" s="35">
        <v>6</v>
      </c>
      <c r="F15" s="2"/>
    </row>
    <row r="16" spans="1:6" ht="20.25" customHeight="1">
      <c r="A16" s="20" t="s">
        <v>41</v>
      </c>
      <c r="B16" s="5">
        <v>0</v>
      </c>
      <c r="C16" s="2">
        <v>0</v>
      </c>
      <c r="D16" s="4">
        <v>0</v>
      </c>
      <c r="E16" s="35">
        <v>2</v>
      </c>
      <c r="F16" s="2"/>
    </row>
    <row r="17" spans="1:6" ht="19.5" customHeight="1">
      <c r="A17" s="20" t="s">
        <v>42</v>
      </c>
      <c r="B17" s="5">
        <v>80</v>
      </c>
      <c r="C17" s="2">
        <v>40</v>
      </c>
      <c r="D17" s="4">
        <f t="shared" si="0"/>
        <v>50</v>
      </c>
      <c r="E17" s="35">
        <v>6</v>
      </c>
      <c r="F17" s="2"/>
    </row>
    <row r="18" spans="1:6" ht="26.25" customHeight="1">
      <c r="A18" s="20" t="s">
        <v>43</v>
      </c>
      <c r="B18" s="5">
        <v>0</v>
      </c>
      <c r="C18" s="2">
        <v>0</v>
      </c>
      <c r="D18" s="4">
        <v>0</v>
      </c>
      <c r="E18" s="35">
        <v>2</v>
      </c>
      <c r="F18" s="2"/>
    </row>
    <row r="19" spans="1:6">
      <c r="A19" s="40" t="s">
        <v>18</v>
      </c>
      <c r="B19" s="40"/>
      <c r="C19" s="40"/>
      <c r="D19" s="40"/>
      <c r="E19" s="40"/>
      <c r="F19" s="40"/>
    </row>
    <row r="20" spans="1:6" ht="36" customHeight="1">
      <c r="A20" s="21" t="s">
        <v>19</v>
      </c>
      <c r="B20" s="6">
        <v>788</v>
      </c>
      <c r="C20" s="6">
        <v>400</v>
      </c>
      <c r="D20" s="4">
        <f t="shared" si="0"/>
        <v>50.761421319796952</v>
      </c>
      <c r="E20" s="7">
        <v>6</v>
      </c>
      <c r="F20" s="7"/>
    </row>
    <row r="21" spans="1:6">
      <c r="A21" s="21" t="s">
        <v>20</v>
      </c>
      <c r="B21" s="6">
        <v>10</v>
      </c>
      <c r="C21" s="6">
        <v>0</v>
      </c>
      <c r="D21" s="4">
        <v>0</v>
      </c>
      <c r="E21" s="7">
        <v>2</v>
      </c>
      <c r="F21" s="7"/>
    </row>
    <row r="22" spans="1:6">
      <c r="A22" s="21" t="s">
        <v>21</v>
      </c>
      <c r="B22" s="6">
        <v>4028</v>
      </c>
      <c r="C22" s="6">
        <v>3092</v>
      </c>
      <c r="D22" s="4">
        <f t="shared" si="0"/>
        <v>76.762661370407145</v>
      </c>
      <c r="E22" s="7">
        <v>8</v>
      </c>
      <c r="F22" s="7"/>
    </row>
    <row r="23" spans="1:6" ht="30.75" customHeight="1">
      <c r="A23" s="21" t="s">
        <v>22</v>
      </c>
      <c r="B23" s="6">
        <v>652</v>
      </c>
      <c r="C23" s="6">
        <v>303</v>
      </c>
      <c r="D23" s="4">
        <f t="shared" si="0"/>
        <v>46.472392638036808</v>
      </c>
      <c r="E23" s="7">
        <v>6</v>
      </c>
      <c r="F23" s="7"/>
    </row>
    <row r="24" spans="1:6" ht="33" customHeight="1">
      <c r="A24" s="21" t="s">
        <v>23</v>
      </c>
      <c r="B24" s="6">
        <v>10</v>
      </c>
      <c r="C24" s="6">
        <v>0</v>
      </c>
      <c r="D24" s="4">
        <f t="shared" si="0"/>
        <v>0</v>
      </c>
      <c r="E24" s="7">
        <v>2</v>
      </c>
      <c r="F24" s="7"/>
    </row>
    <row r="25" spans="1:6">
      <c r="A25" s="21" t="s">
        <v>34</v>
      </c>
      <c r="B25" s="6">
        <v>1912</v>
      </c>
      <c r="C25" s="6">
        <v>1111</v>
      </c>
      <c r="D25" s="4">
        <f t="shared" si="0"/>
        <v>58.10669456066946</v>
      </c>
      <c r="E25" s="7">
        <v>6</v>
      </c>
      <c r="F25" s="7"/>
    </row>
    <row r="26" spans="1:6" ht="30">
      <c r="A26" s="21" t="s">
        <v>24</v>
      </c>
      <c r="B26" s="6">
        <v>1</v>
      </c>
      <c r="C26" s="6">
        <v>1</v>
      </c>
      <c r="D26" s="4">
        <f t="shared" si="0"/>
        <v>100</v>
      </c>
      <c r="E26" s="7">
        <v>10</v>
      </c>
      <c r="F26" s="7"/>
    </row>
    <row r="27" spans="1:6" ht="22.5" customHeight="1">
      <c r="A27" s="40" t="s">
        <v>25</v>
      </c>
      <c r="B27" s="40"/>
      <c r="C27" s="40"/>
      <c r="D27" s="40"/>
      <c r="E27" s="40"/>
      <c r="F27" s="40"/>
    </row>
    <row r="28" spans="1:6" ht="30">
      <c r="A28" s="21" t="s">
        <v>45</v>
      </c>
      <c r="B28" s="6">
        <v>3</v>
      </c>
      <c r="C28" s="6">
        <v>4</v>
      </c>
      <c r="D28" s="4">
        <f t="shared" si="0"/>
        <v>133.33333333333331</v>
      </c>
      <c r="E28" s="7">
        <v>10</v>
      </c>
      <c r="F28" s="7"/>
    </row>
    <row r="29" spans="1:6" ht="30">
      <c r="A29" s="21" t="s">
        <v>44</v>
      </c>
      <c r="B29" s="6">
        <v>10</v>
      </c>
      <c r="C29" s="6">
        <v>8</v>
      </c>
      <c r="D29" s="4">
        <f t="shared" si="0"/>
        <v>80</v>
      </c>
      <c r="E29" s="7">
        <v>8</v>
      </c>
      <c r="F29" s="7"/>
    </row>
    <row r="30" spans="1:6">
      <c r="A30" s="21" t="s">
        <v>26</v>
      </c>
      <c r="B30" s="6">
        <v>120</v>
      </c>
      <c r="C30" s="6">
        <v>142</v>
      </c>
      <c r="D30" s="4">
        <f t="shared" si="0"/>
        <v>118.33333333333333</v>
      </c>
      <c r="E30" s="7">
        <v>10</v>
      </c>
      <c r="F30" s="7"/>
    </row>
    <row r="31" spans="1:6">
      <c r="A31" s="21" t="s">
        <v>46</v>
      </c>
      <c r="B31" s="6">
        <v>0</v>
      </c>
      <c r="C31" s="6">
        <v>0</v>
      </c>
      <c r="D31" s="4">
        <v>0</v>
      </c>
      <c r="E31" s="7">
        <v>2</v>
      </c>
      <c r="F31" s="7"/>
    </row>
    <row r="32" spans="1:6" ht="18.75" customHeight="1">
      <c r="A32" s="40" t="s">
        <v>27</v>
      </c>
      <c r="B32" s="40"/>
      <c r="C32" s="40"/>
      <c r="D32" s="40"/>
      <c r="E32" s="40"/>
      <c r="F32" s="40"/>
    </row>
    <row r="33" spans="1:6">
      <c r="A33" s="21" t="s">
        <v>28</v>
      </c>
      <c r="B33" s="6">
        <v>600</v>
      </c>
      <c r="C33" s="6">
        <v>346</v>
      </c>
      <c r="D33" s="4">
        <f t="shared" si="0"/>
        <v>57.666666666666664</v>
      </c>
      <c r="E33" s="7">
        <v>6</v>
      </c>
      <c r="F33" s="7"/>
    </row>
    <row r="34" spans="1:6" ht="30">
      <c r="A34" s="21" t="s">
        <v>47</v>
      </c>
      <c r="B34" s="6">
        <v>0</v>
      </c>
      <c r="C34" s="6">
        <v>0</v>
      </c>
      <c r="D34" s="15">
        <v>0</v>
      </c>
      <c r="E34" s="7">
        <v>2</v>
      </c>
      <c r="F34" s="7"/>
    </row>
    <row r="35" spans="1:6" ht="30">
      <c r="A35" s="21" t="s">
        <v>48</v>
      </c>
      <c r="B35" s="6">
        <v>0</v>
      </c>
      <c r="C35" s="6">
        <v>0</v>
      </c>
      <c r="D35" s="15">
        <v>0</v>
      </c>
      <c r="E35" s="7">
        <v>2</v>
      </c>
      <c r="F35" s="7"/>
    </row>
    <row r="36" spans="1:6">
      <c r="A36" s="22" t="s">
        <v>29</v>
      </c>
      <c r="B36" s="8"/>
      <c r="C36" s="8"/>
      <c r="D36" s="9"/>
      <c r="E36" s="10">
        <f>E33+E30+E29+E28+E26+E25+E24+E23+E22+E21+E20+E15+E14+E9+E8+E7+E12+E11+E16+E17+E18+E34+E35</f>
        <v>129</v>
      </c>
      <c r="F36" s="10">
        <f>E36/24</f>
        <v>5.375</v>
      </c>
    </row>
    <row r="37" spans="1:6" ht="27.75" customHeight="1">
      <c r="A37" s="53" t="s">
        <v>30</v>
      </c>
      <c r="B37" s="54"/>
      <c r="C37" s="54"/>
      <c r="D37" s="54"/>
      <c r="E37" s="54"/>
      <c r="F37" s="55"/>
    </row>
    <row r="38" spans="1:6" ht="30.75" customHeight="1">
      <c r="A38" s="49" t="s">
        <v>36</v>
      </c>
      <c r="B38" s="50"/>
      <c r="C38" s="50"/>
      <c r="D38" s="50"/>
      <c r="E38" s="50"/>
      <c r="F38" s="51"/>
    </row>
    <row r="39" spans="1:6">
      <c r="A39" s="21" t="s">
        <v>37</v>
      </c>
      <c r="B39" s="27">
        <v>5</v>
      </c>
      <c r="C39" s="27">
        <v>2</v>
      </c>
      <c r="D39" s="4">
        <f>C39/B39*100</f>
        <v>40</v>
      </c>
      <c r="E39" s="36">
        <v>4</v>
      </c>
      <c r="F39" s="36"/>
    </row>
    <row r="40" spans="1:6" ht="21.75" customHeight="1">
      <c r="A40" s="22" t="s">
        <v>35</v>
      </c>
      <c r="B40" s="12"/>
      <c r="C40" s="12"/>
      <c r="D40" s="13"/>
      <c r="E40" s="13">
        <f>E39</f>
        <v>4</v>
      </c>
      <c r="F40" s="13">
        <f>E40</f>
        <v>4</v>
      </c>
    </row>
    <row r="41" spans="1:6" ht="28.5" customHeight="1">
      <c r="A41" s="57" t="s">
        <v>51</v>
      </c>
      <c r="B41" s="57"/>
      <c r="C41" s="57"/>
      <c r="D41" s="57"/>
      <c r="E41" s="57"/>
      <c r="F41" s="57"/>
    </row>
    <row r="42" spans="1:6">
      <c r="A42" s="42" t="s">
        <v>31</v>
      </c>
      <c r="B42" s="42"/>
      <c r="C42" s="42"/>
      <c r="D42" s="42"/>
      <c r="E42" s="42"/>
      <c r="F42" s="42"/>
    </row>
    <row r="43" spans="1:6">
      <c r="A43" s="21" t="s">
        <v>32</v>
      </c>
      <c r="B43" s="14">
        <v>450</v>
      </c>
      <c r="C43" s="14">
        <v>256</v>
      </c>
      <c r="D43" s="15">
        <f>C43/B43*100</f>
        <v>56.888888888888886</v>
      </c>
      <c r="E43" s="37">
        <v>6</v>
      </c>
      <c r="F43" s="14"/>
    </row>
    <row r="44" spans="1:6">
      <c r="A44" s="42" t="s">
        <v>31</v>
      </c>
      <c r="B44" s="42"/>
      <c r="C44" s="42"/>
      <c r="D44" s="42"/>
      <c r="E44" s="42"/>
      <c r="F44" s="42"/>
    </row>
    <row r="45" spans="1:6">
      <c r="A45" s="21" t="s">
        <v>32</v>
      </c>
      <c r="B45" s="14">
        <v>1000</v>
      </c>
      <c r="C45" s="14">
        <v>650</v>
      </c>
      <c r="D45" s="15">
        <f>C45/B45*100</f>
        <v>65</v>
      </c>
      <c r="E45" s="37">
        <v>8</v>
      </c>
      <c r="F45" s="14"/>
    </row>
    <row r="46" spans="1:6">
      <c r="A46" s="42" t="s">
        <v>31</v>
      </c>
      <c r="B46" s="42"/>
      <c r="C46" s="42"/>
      <c r="D46" s="42"/>
      <c r="E46" s="42"/>
      <c r="F46" s="42"/>
    </row>
    <row r="47" spans="1:6">
      <c r="A47" s="21" t="s">
        <v>32</v>
      </c>
      <c r="B47" s="14">
        <v>55000</v>
      </c>
      <c r="C47" s="14">
        <v>31779</v>
      </c>
      <c r="D47" s="15">
        <f>C47/B47*100</f>
        <v>57.78</v>
      </c>
      <c r="E47" s="37">
        <v>6</v>
      </c>
      <c r="F47" s="14"/>
    </row>
    <row r="48" spans="1:6" ht="17.25" customHeight="1">
      <c r="A48" s="23" t="s">
        <v>33</v>
      </c>
      <c r="B48" s="11"/>
      <c r="C48" s="11"/>
      <c r="D48" s="13"/>
      <c r="E48" s="13">
        <f>E43+E45+E47</f>
        <v>20</v>
      </c>
      <c r="F48" s="13">
        <f>E48/3</f>
        <v>6.666666666666667</v>
      </c>
    </row>
    <row r="49" spans="1:7" ht="21" customHeight="1">
      <c r="A49" s="53" t="s">
        <v>30</v>
      </c>
      <c r="B49" s="54"/>
      <c r="C49" s="54"/>
      <c r="D49" s="54"/>
      <c r="E49" s="54"/>
      <c r="F49" s="55"/>
    </row>
    <row r="51" spans="1:7">
      <c r="A51" s="24"/>
      <c r="B51" s="33"/>
      <c r="C51" s="33"/>
      <c r="D51" s="56"/>
      <c r="E51" s="56"/>
      <c r="F51" s="56"/>
      <c r="G51" s="29"/>
    </row>
    <row r="52" spans="1:7">
      <c r="A52" s="24"/>
      <c r="B52" s="33"/>
      <c r="C52" s="33"/>
      <c r="D52" s="33"/>
      <c r="E52" s="39"/>
      <c r="F52" s="39"/>
      <c r="G52" s="30"/>
    </row>
    <row r="53" spans="1:7">
      <c r="A53" s="25"/>
      <c r="B53" s="31"/>
      <c r="C53" s="31"/>
      <c r="D53" s="31"/>
      <c r="E53" s="31"/>
      <c r="F53" s="31"/>
      <c r="G53" s="29"/>
    </row>
    <row r="54" spans="1:7">
      <c r="A54" s="24"/>
      <c r="B54" s="33"/>
      <c r="C54" s="33"/>
      <c r="D54" s="56"/>
      <c r="E54" s="56"/>
      <c r="F54" s="56"/>
      <c r="G54" s="29"/>
    </row>
    <row r="55" spans="1:7">
      <c r="A55" s="24"/>
      <c r="B55" s="33"/>
      <c r="C55" s="33"/>
      <c r="D55" s="33"/>
      <c r="E55" s="39"/>
      <c r="F55" s="39"/>
      <c r="G55" s="32"/>
    </row>
  </sheetData>
  <mergeCells count="21">
    <mergeCell ref="A32:F32"/>
    <mergeCell ref="A1:F1"/>
    <mergeCell ref="A2:A3"/>
    <mergeCell ref="B2:D2"/>
    <mergeCell ref="E2:E3"/>
    <mergeCell ref="F2:F3"/>
    <mergeCell ref="A5:F5"/>
    <mergeCell ref="A6:F6"/>
    <mergeCell ref="A10:F10"/>
    <mergeCell ref="A13:F13"/>
    <mergeCell ref="A19:F19"/>
    <mergeCell ref="A27:F27"/>
    <mergeCell ref="A49:F49"/>
    <mergeCell ref="D51:F51"/>
    <mergeCell ref="D54:F54"/>
    <mergeCell ref="A37:F37"/>
    <mergeCell ref="A38:F38"/>
    <mergeCell ref="A41:F41"/>
    <mergeCell ref="A42:F42"/>
    <mergeCell ref="A44:F44"/>
    <mergeCell ref="A46:F46"/>
  </mergeCells>
  <pageMargins left="0.56999999999999995" right="0.19685039370078741" top="0.74803149606299213" bottom="0.19" header="0.31496062992125984" footer="0.31496062992125984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6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1-й квартал</vt:lpstr>
      <vt:lpstr>2-й квартал </vt:lpstr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2025-07-09T10:28:03Z</dcterms:modified>
</cp:coreProperties>
</file>